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2650004MAC_87.575\"/>
    </mc:Choice>
  </mc:AlternateContent>
  <xr:revisionPtr revIDLastSave="0" documentId="8_{223FF136-0CFB-4877-B768-80E97B819570}" xr6:coauthVersionLast="47" xr6:coauthVersionMax="47" xr10:uidLastSave="{00000000-0000-0000-0000-000000000000}"/>
  <bookViews>
    <workbookView xWindow="22932" yWindow="-108" windowWidth="23256" windowHeight="12456" xr2:uid="{5C792A6A-2133-41DE-B9F1-BD15E75D20E5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  <externalReference r:id="rId8"/>
  </externalReferences>
  <definedNames>
    <definedName name="_2" localSheetId="0">#REF!</definedName>
    <definedName name="_2" localSheetId="3">#REF!</definedName>
    <definedName name="_2" localSheetId="1">#REF!</definedName>
    <definedName name="_2">#REF!</definedName>
    <definedName name="_xlnm._FilterDatabase" localSheetId="3" hidden="1">'COMPOSIÇÃO DAS DESPESAS'!$A$5:$G$22</definedName>
    <definedName name="A" localSheetId="0">#REF!</definedName>
    <definedName name="A" localSheetId="3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DESPESAS'!$A$1:$G$22</definedName>
    <definedName name="_xlnm.Print_Area" localSheetId="2">'FLUXO DE CAIXA'!$A$1:$B$18</definedName>
    <definedName name="B" localSheetId="0">#REF!</definedName>
    <definedName name="B" localSheetId="3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 localSheetId="3">[2]RecProprios!$E$1:$E$65536</definedName>
    <definedName name="Despesas">[3]RecProprios!$E$1:$E$65536</definedName>
    <definedName name="E" localSheetId="0">#REF!</definedName>
    <definedName name="E" localSheetId="3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 localSheetId="3">[2]Tabelas!$D$1:$D$3</definedName>
    <definedName name="Fonte">[3]Tabelas!$D$1:$D$3</definedName>
    <definedName name="fppfpfpfp" localSheetId="0">#REF!</definedName>
    <definedName name="fppfpfpfp" localSheetId="3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[3]Tabelas!$F$1:$F$13</definedName>
    <definedName name="LL" localSheetId="0">#REF!</definedName>
    <definedName name="LL" localSheetId="3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[3]Tabelas!$A$1:$A$6</definedName>
    <definedName name="o" localSheetId="0">#REF!</definedName>
    <definedName name="o" localSheetId="3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[4]Plan1!$J$5:$K$1422</definedName>
    <definedName name="tbEspTit">[4]Plan1!$A$5:$B$7</definedName>
    <definedName name="tbTpReceita">[4]Plan1!$D$5:$E$10</definedName>
    <definedName name="_xlnm.Print_Titles" localSheetId="3">'COMPOSIÇÃO DAS DESPESAS'!$1:$5</definedName>
    <definedName name="UGE" localSheetId="3">[2]Tabelas!$E$1:$E$3</definedName>
    <definedName name="UGE">[3]Tabelas!$E$1:$E$3</definedName>
    <definedName name="z" localSheetId="0">#REF!</definedName>
    <definedName name="z" localSheetId="3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F22" i="4" s="1"/>
  <c r="B15" i="3"/>
  <c r="B9" i="3"/>
  <c r="B17" i="3" s="1"/>
</calcChain>
</file>

<file path=xl/sharedStrings.xml><?xml version="1.0" encoding="utf-8"?>
<sst xmlns="http://schemas.openxmlformats.org/spreadsheetml/2006/main" count="74" uniqueCount="44">
  <si>
    <t xml:space="preserve">  </t>
  </si>
  <si>
    <t>EMENDA N° 42650004</t>
  </si>
  <si>
    <t>SECRETARIA DE ESTADO DA SAÚDE DE SÃO PAULO</t>
  </si>
  <si>
    <t>RESOLUÇÃO SS Nº 156, DE 04 DE JULHO DE 2024</t>
  </si>
  <si>
    <t xml:space="preserve"> INCREMENTO MAC - SENADOR MARCOS PONTES - NEFRO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</si>
  <si>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</si>
  <si>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</si>
  <si>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</si>
  <si>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</si>
  <si>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</si>
  <si>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</si>
  <si>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SERVIÇOS DE TERCEIROS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</si>
  <si>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</si>
  <si>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</si>
  <si>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</si>
  <si>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</si>
  <si>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</si>
  <si>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</si>
  <si>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</si>
  <si>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</si>
  <si>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</si>
  <si>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</si>
  <si>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</si>
  <si>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DAVI NOBUO ITINOSEKI - ME                                   </t>
  </si>
  <si>
    <t xml:space="preserve">MATERIAIS DIVERSOS                      </t>
  </si>
  <si>
    <t xml:space="preserve">KALUNGA COMERCIO E INDUSTRIA GRAFICA LTDA                   </t>
  </si>
  <si>
    <t xml:space="preserve">NETLAB EQUIPAMENTOS PARA LABORATORIOS LTDA - ME             </t>
  </si>
  <si>
    <t xml:space="preserve">INDUSTRIA E COMERCIO DE PRODUTOS CIENTIF                    </t>
  </si>
  <si>
    <t xml:space="preserve">MEDICAMENTOS E REAGENTES                </t>
  </si>
  <si>
    <t xml:space="preserve">NOVA ANALITICA IMPORTACAO E EXPORTACAO LTDA                 </t>
  </si>
  <si>
    <t xml:space="preserve">ERVIEGAS QUIMICA FINA E PLASTICOS LTDA                      </t>
  </si>
  <si>
    <t xml:space="preserve">UNISCIENCE DO BRASIL IND E COM DE EQUIP PARA LABOR LT       </t>
  </si>
  <si>
    <t xml:space="preserve">INTERPRISE INSTRUMENTOS ANALITICOS LTDA                     </t>
  </si>
  <si>
    <t xml:space="preserve">PRO-LAB MATERIAIS PARA LABORATORIOS LTDA EPP                </t>
  </si>
  <si>
    <t xml:space="preserve">LABSYNTH PRODUTOS PARA LABORATORIOS LTDA                    </t>
  </si>
  <si>
    <t xml:space="preserve">CASA DO LABORATORIO LTDA  CASALAB                           </t>
  </si>
  <si>
    <t xml:space="preserve">SIGMA ALDRICH BRASIL LTDA                                   </t>
  </si>
  <si>
    <t>21/09/2026 - 22/09/26</t>
  </si>
  <si>
    <t xml:space="preserve">SERV. DE MANUTENÇÃO EM GERAL - (ISS 5%) </t>
  </si>
  <si>
    <t xml:space="preserve">ESALAB IMPORTACAO EXPORTACAO E COMERCIO LTDA                </t>
  </si>
  <si>
    <t xml:space="preserve">LAB IMPORT - IMPORTACAO E EXPORTACAO DE EQUIPAMENTOS LTDA   </t>
  </si>
  <si>
    <t>23/09/2026 - 24/09/26</t>
  </si>
  <si>
    <t xml:space="preserve">PROMEGA BIOTECNOLOGIA DO BRASIL LTDA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</si>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</sst>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7" fillId="0" borderId="0" xfId="2" applyNumberFormat="1"/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7" fillId="0" borderId="0" xfId="6" applyFont="1" applyAlignment="1">
      <alignment horizontal="center" vertical="center"/>
    </xf>
    <xf numFmtId="0" fontId="1" fillId="0" borderId="0" xfId="6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14" fontId="1" fillId="0" borderId="0" xfId="6" applyNumberFormat="1" applyAlignment="1">
      <alignment horizontal="left" indent="1"/>
    </xf>
    <xf numFmtId="0" fontId="1" fillId="0" borderId="0" xfId="6" applyAlignment="1">
      <alignment horizontal="left" indent="2"/>
    </xf>
    <xf numFmtId="4" fontId="1" fillId="0" borderId="0" xfId="6" applyNumberFormat="1" applyAlignment="1">
      <alignment horizontal="right"/>
    </xf>
    <xf numFmtId="0" fontId="1" fillId="0" borderId="0" xfId="6"/>
    <xf numFmtId="0" fontId="18" fillId="0" borderId="0" xfId="6" applyFont="1" applyAlignment="1">
      <alignment horizontal="center" vertical="center"/>
    </xf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 indent="1"/>
    </xf>
    <xf numFmtId="165" fontId="21" fillId="0" borderId="7" xfId="3" applyNumberFormat="1" applyFont="1" applyBorder="1"/>
    <xf numFmtId="166" fontId="27" fillId="0" borderId="7" xfId="6" applyNumberFormat="1" applyFont="1" applyBorder="1" applyAlignment="1">
      <alignment horizontal="center" vertic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165" fontId="28" fillId="5" borderId="10" xfId="6" applyNumberFormat="1" applyFont="1" applyFill="1" applyBorder="1" applyAlignment="1">
      <alignment vertical="center"/>
    </xf>
  </cellXfs>
  <cellStyles count="8">
    <cellStyle name="Normal" xfId="0" builtinId="0"/>
    <cellStyle name="Normal 2 2" xfId="3" xr:uid="{4DDA71A9-59F2-4F9E-84F1-77E35E1D24A5}"/>
    <cellStyle name="Normal 2 2 2 2 12 2" xfId="5" xr:uid="{5E912530-194A-4324-9D4C-8FB7D75EEB02}"/>
    <cellStyle name="Normal 3" xfId="2" xr:uid="{F934913B-49AC-4BF0-8539-A2EC24AABFA1}"/>
    <cellStyle name="Normal 3 2 2" xfId="1" xr:uid="{FC92B308-499A-4A7E-A58D-5DFD61EF3242}"/>
    <cellStyle name="Normal 3 3" xfId="6" xr:uid="{6AF587C4-A2B8-4AE5-AA7F-FD6D4162A2BB}"/>
    <cellStyle name="Normal 4" xfId="4" xr:uid="{EDF5CA31-AE63-436F-BF66-5CF36922C8EF}"/>
    <cellStyle name="Vírgula 2" xfId="7" xr:uid="{21388BFB-AE4A-465F-A0AA-A355A7D03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34835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6F8BEE7-9B79-4F34-A0A1-BE230C6DC4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9119"/>
          <a:ext cx="12343039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4</xdr:row>
      <xdr:rowOff>137568</xdr:rowOff>
    </xdr:from>
    <xdr:to>
      <xdr:col>9</xdr:col>
      <xdr:colOff>310514</xdr:colOff>
      <xdr:row>30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5AE5ACF-D5C2-4161-A3C2-0140DA1D0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" y="781458"/>
          <a:ext cx="5737860" cy="4095342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0</xdr:row>
      <xdr:rowOff>0</xdr:rowOff>
    </xdr:from>
    <xdr:to>
      <xdr:col>9</xdr:col>
      <xdr:colOff>381001</xdr:colOff>
      <xdr:row>3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D47BE3C-B367-4526-BA8F-2DF0C80BE9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0"/>
          <a:ext cx="5867400" cy="5943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67235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534D676-BC80-4958-A76E-7D1914EA4B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727338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C65CC19-C970-409C-ABA1-4E9E79980C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550140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75%20-%20PORT.3628/9-%20Setembro.26/87.575%20-%20PORT.3628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75%20-%20PORT.3628\9-%20Setembro.26\87.575%20-%20PORT.3628-%2009.26.xlsx" TargetMode="External"/><Relationship Id="rId1" Type="http://schemas.openxmlformats.org/officeDocument/2006/relationships/externalLinkPath" Target="/Controladoria/Projetos%20Controladoria/Subven&#231;&#245;es/SES/ativas/SES%20-%202026/3%20-%20PORTARIAS/87.575%20-%20PORT.3628/9-%20Setembro.26/87.575%20-%20PORT.3628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77560-1051-447D-B2BE-9EF9A33B3890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63F4-DAF8-45F5-ADB7-27E083897EBF}">
  <dimension ref="A7"/>
  <sheetViews>
    <sheetView showGridLines="0" workbookViewId="0">
      <selection activeCell="A11" sqref="A11"/>
    </sheetView>
  </sheetViews>
  <sheetFormatPr defaultColWidth="9.140625" defaultRowHeight="12.75" x14ac:dyDescent="0.2"/>
  <cols>
    <col min="1" max="16384" width="9.140625" style="10"/>
  </cols>
  <sheetData>
    <row r="7" spans="1:1" x14ac:dyDescent="0.2">
      <c r="A7" s="9">
        <v>45809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B04F7-42B1-48D9-A3EB-CF5FCF2538A9}">
  <dimension ref="A1:E21"/>
  <sheetViews>
    <sheetView showGridLines="0" zoomScale="85" zoomScaleNormal="85" workbookViewId="0">
      <selection activeCell="A11" sqref="A11"/>
    </sheetView>
  </sheetViews>
  <sheetFormatPr defaultColWidth="9.140625" defaultRowHeight="15" x14ac:dyDescent="0.25"/>
  <cols>
    <col min="1" max="1" width="61.7109375" style="31" customWidth="1"/>
    <col min="2" max="2" width="38.28515625" style="31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4" ht="52.15" customHeight="1" x14ac:dyDescent="0.25">
      <c r="A1" s="11"/>
      <c r="B1" s="11"/>
    </row>
    <row r="2" spans="1:4" ht="27" customHeight="1" x14ac:dyDescent="0.25">
      <c r="A2" s="13"/>
      <c r="B2" s="13"/>
    </row>
    <row r="3" spans="1:4" ht="37.9" customHeight="1" x14ac:dyDescent="0.25">
      <c r="A3" s="14" t="s">
        <v>6</v>
      </c>
      <c r="B3" s="14"/>
    </row>
    <row r="4" spans="1:4" ht="25.15" customHeight="1" x14ac:dyDescent="0.25">
      <c r="A4" s="15"/>
      <c r="B4" s="15"/>
    </row>
    <row r="5" spans="1:4" ht="14.45" customHeight="1" x14ac:dyDescent="0.25">
      <c r="A5" s="15"/>
      <c r="B5" s="15"/>
    </row>
    <row r="6" spans="1:4" ht="15.75" thickBot="1" x14ac:dyDescent="0.3">
      <c r="A6" s="16" t="s">
        <v>7</v>
      </c>
      <c r="B6" s="17">
        <v>1119876.75</v>
      </c>
    </row>
    <row r="7" spans="1:4" ht="27.6" customHeight="1" x14ac:dyDescent="0.25">
      <c r="A7" s="18" t="s">
        <v>8</v>
      </c>
      <c r="B7" s="19">
        <v>8936.5</v>
      </c>
    </row>
    <row r="8" spans="1:4" x14ac:dyDescent="0.25">
      <c r="A8" s="20"/>
      <c r="B8" s="21"/>
    </row>
    <row r="9" spans="1:4" x14ac:dyDescent="0.25">
      <c r="A9" s="22" t="s">
        <v>9</v>
      </c>
      <c r="B9" s="23">
        <f>B7</f>
        <v>8936.5</v>
      </c>
    </row>
    <row r="10" spans="1:4" x14ac:dyDescent="0.25">
      <c r="A10" s="20"/>
      <c r="B10" s="21"/>
    </row>
    <row r="11" spans="1:4" ht="27.6" customHeight="1" x14ac:dyDescent="0.25">
      <c r="A11" s="24" t="s">
        <v>10</v>
      </c>
      <c r="B11" s="25"/>
    </row>
    <row r="12" spans="1:4" ht="27.6" customHeight="1" x14ac:dyDescent="0.25">
      <c r="A12" s="26" t="s">
        <v>11</v>
      </c>
      <c r="B12" s="27">
        <v>-7150</v>
      </c>
      <c r="C12" s="28"/>
      <c r="D12" s="28"/>
    </row>
    <row r="13" spans="1:4" ht="27.6" customHeight="1" x14ac:dyDescent="0.25">
      <c r="A13" s="26" t="s">
        <v>12</v>
      </c>
      <c r="B13" s="27">
        <v>-35349.22</v>
      </c>
      <c r="C13" s="28"/>
      <c r="D13" s="28"/>
    </row>
    <row r="14" spans="1:4" x14ac:dyDescent="0.25">
      <c r="A14" s="20"/>
      <c r="B14" s="21"/>
    </row>
    <row r="15" spans="1:4" ht="27.6" customHeight="1" x14ac:dyDescent="0.25">
      <c r="A15" s="29" t="s">
        <v>9</v>
      </c>
      <c r="B15" s="30">
        <f>SUM(B12:B14)</f>
        <v>-42499.22</v>
      </c>
      <c r="C15" s="28"/>
    </row>
    <row r="16" spans="1:4" x14ac:dyDescent="0.25">
      <c r="B16" s="32"/>
    </row>
    <row r="17" spans="1:5" ht="27.6" customHeight="1" thickBot="1" x14ac:dyDescent="0.3">
      <c r="A17" s="33" t="s">
        <v>13</v>
      </c>
      <c r="B17" s="34">
        <f>B6+B9+B15</f>
        <v>1086314.03</v>
      </c>
      <c r="D17" s="35"/>
      <c r="E17" s="35"/>
    </row>
    <row r="21" spans="1:5" x14ac:dyDescent="0.25">
      <c r="A21" s="36"/>
      <c r="B21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CCAA2-731F-4B3D-81BF-DFCD4D8CBBC1}">
  <sheetPr>
    <tabColor theme="6" tint="0.79998168889431442"/>
  </sheetPr>
  <dimension ref="A1:G22"/>
  <sheetViews>
    <sheetView showGridLines="0" zoomScaleNormal="100" workbookViewId="0">
      <selection activeCell="A11" sqref="A11"/>
    </sheetView>
  </sheetViews>
  <sheetFormatPr defaultRowHeight="15" x14ac:dyDescent="0.25"/>
  <cols>
    <col min="1" max="1" width="6.140625" style="39" customWidth="1"/>
    <col min="2" max="2" width="15.140625" style="39" customWidth="1"/>
    <col min="3" max="3" width="42.7109375" style="40" bestFit="1" customWidth="1"/>
    <col min="4" max="4" width="24.5703125" style="40" customWidth="1"/>
    <col min="5" max="5" width="64" style="40" bestFit="1" customWidth="1"/>
    <col min="6" max="6" width="16.140625" style="43" bestFit="1" customWidth="1"/>
    <col min="7" max="7" width="19.42578125" style="41" customWidth="1"/>
    <col min="8" max="16384" width="9.140625" style="44"/>
  </cols>
  <sheetData>
    <row r="1" spans="1:7" s="38" customFormat="1" ht="53.25" customHeight="1" x14ac:dyDescent="0.25">
      <c r="A1" s="37"/>
      <c r="B1" s="37"/>
      <c r="C1" s="37"/>
      <c r="D1" s="37"/>
      <c r="E1" s="37"/>
      <c r="F1" s="37"/>
      <c r="G1" s="37"/>
    </row>
    <row r="2" spans="1:7" ht="12" customHeight="1" x14ac:dyDescent="0.25">
      <c r="E2" s="41"/>
      <c r="F2" s="42"/>
      <c r="G2" s="43"/>
    </row>
    <row r="3" spans="1:7" s="46" customFormat="1" ht="20.100000000000001" customHeight="1" x14ac:dyDescent="0.25">
      <c r="A3" s="45" t="s">
        <v>14</v>
      </c>
      <c r="B3" s="45"/>
      <c r="C3" s="45"/>
      <c r="D3" s="45"/>
      <c r="E3" s="45"/>
      <c r="F3" s="45"/>
      <c r="G3" s="45"/>
    </row>
    <row r="4" spans="1:7" s="50" customFormat="1" ht="13.5" customHeight="1" x14ac:dyDescent="0.25">
      <c r="A4" s="47"/>
      <c r="B4" s="48"/>
      <c r="C4" s="47"/>
      <c r="D4" s="47"/>
      <c r="E4" s="47"/>
      <c r="F4" s="49"/>
      <c r="G4" s="47"/>
    </row>
    <row r="5" spans="1:7" s="54" customFormat="1" ht="27" customHeight="1" x14ac:dyDescent="0.2">
      <c r="A5" s="51" t="s">
        <v>15</v>
      </c>
      <c r="B5" s="51" t="s">
        <v>16</v>
      </c>
      <c r="C5" s="51" t="s">
        <v>17</v>
      </c>
      <c r="D5" s="51" t="s">
        <v>18</v>
      </c>
      <c r="E5" s="51" t="s">
        <v>19</v>
      </c>
      <c r="F5" s="52" t="s">
        <v>20</v>
      </c>
      <c r="G5" s="53" t="s">
        <v>21</v>
      </c>
    </row>
    <row r="6" spans="1:7" x14ac:dyDescent="0.25">
      <c r="A6" s="55">
        <v>1</v>
      </c>
      <c r="B6" s="56">
        <v>3689</v>
      </c>
      <c r="C6" s="57" t="s">
        <v>22</v>
      </c>
      <c r="D6" s="57" t="s">
        <v>12</v>
      </c>
      <c r="E6" s="58" t="s">
        <v>23</v>
      </c>
      <c r="F6" s="59">
        <v>-1225</v>
      </c>
      <c r="G6" s="60">
        <v>46266</v>
      </c>
    </row>
    <row r="7" spans="1:7" x14ac:dyDescent="0.25">
      <c r="A7" s="55">
        <v>2</v>
      </c>
      <c r="B7" s="56">
        <v>15794238</v>
      </c>
      <c r="C7" s="57" t="s">
        <v>24</v>
      </c>
      <c r="D7" s="57" t="s">
        <v>12</v>
      </c>
      <c r="E7" s="58" t="s">
        <v>25</v>
      </c>
      <c r="F7" s="59">
        <f>-1481.9+680.2</f>
        <v>-801.7</v>
      </c>
      <c r="G7" s="60">
        <v>46266</v>
      </c>
    </row>
    <row r="8" spans="1:7" x14ac:dyDescent="0.25">
      <c r="A8" s="55">
        <v>3</v>
      </c>
      <c r="B8" s="56">
        <v>131345</v>
      </c>
      <c r="C8" s="57" t="s">
        <v>22</v>
      </c>
      <c r="D8" s="57" t="s">
        <v>12</v>
      </c>
      <c r="E8" s="58" t="s">
        <v>26</v>
      </c>
      <c r="F8" s="59">
        <v>-1309.45</v>
      </c>
      <c r="G8" s="60">
        <v>46268</v>
      </c>
    </row>
    <row r="9" spans="1:7" x14ac:dyDescent="0.25">
      <c r="A9" s="55">
        <v>4</v>
      </c>
      <c r="B9" s="56">
        <v>81475</v>
      </c>
      <c r="C9" s="57" t="s">
        <v>22</v>
      </c>
      <c r="D9" s="57" t="s">
        <v>12</v>
      </c>
      <c r="E9" s="58" t="s">
        <v>27</v>
      </c>
      <c r="F9" s="59">
        <v>-1154.95</v>
      </c>
      <c r="G9" s="60">
        <v>46269</v>
      </c>
    </row>
    <row r="10" spans="1:7" x14ac:dyDescent="0.25">
      <c r="A10" s="55">
        <v>5</v>
      </c>
      <c r="B10" s="56">
        <v>156589</v>
      </c>
      <c r="C10" s="57" t="s">
        <v>28</v>
      </c>
      <c r="D10" s="57" t="s">
        <v>12</v>
      </c>
      <c r="E10" s="58" t="s">
        <v>29</v>
      </c>
      <c r="F10" s="59">
        <v>-6421.77</v>
      </c>
      <c r="G10" s="60">
        <v>46273</v>
      </c>
    </row>
    <row r="11" spans="1:7" x14ac:dyDescent="0.25">
      <c r="A11" s="55">
        <v>6</v>
      </c>
      <c r="B11" s="56">
        <v>73725</v>
      </c>
      <c r="C11" s="57" t="s">
        <v>22</v>
      </c>
      <c r="D11" s="57" t="s">
        <v>12</v>
      </c>
      <c r="E11" s="58" t="s">
        <v>30</v>
      </c>
      <c r="F11" s="59">
        <v>-1574.66</v>
      </c>
      <c r="G11" s="60">
        <v>46275</v>
      </c>
    </row>
    <row r="12" spans="1:7" x14ac:dyDescent="0.25">
      <c r="A12" s="55">
        <v>7</v>
      </c>
      <c r="B12" s="56">
        <v>67285</v>
      </c>
      <c r="C12" s="57" t="s">
        <v>28</v>
      </c>
      <c r="D12" s="57" t="s">
        <v>12</v>
      </c>
      <c r="E12" s="58" t="s">
        <v>31</v>
      </c>
      <c r="F12" s="59">
        <v>-2725.93</v>
      </c>
      <c r="G12" s="60">
        <v>46276</v>
      </c>
    </row>
    <row r="13" spans="1:7" x14ac:dyDescent="0.25">
      <c r="A13" s="55">
        <v>8</v>
      </c>
      <c r="B13" s="56">
        <v>57030</v>
      </c>
      <c r="C13" s="57" t="s">
        <v>28</v>
      </c>
      <c r="D13" s="57" t="s">
        <v>12</v>
      </c>
      <c r="E13" s="58" t="s">
        <v>32</v>
      </c>
      <c r="F13" s="59">
        <v>-3620</v>
      </c>
      <c r="G13" s="60">
        <v>46279</v>
      </c>
    </row>
    <row r="14" spans="1:7" x14ac:dyDescent="0.25">
      <c r="A14" s="55">
        <v>9</v>
      </c>
      <c r="B14" s="56">
        <v>73917</v>
      </c>
      <c r="C14" s="57" t="s">
        <v>22</v>
      </c>
      <c r="D14" s="57" t="s">
        <v>12</v>
      </c>
      <c r="E14" s="58" t="s">
        <v>33</v>
      </c>
      <c r="F14" s="59">
        <v>-1189.8399999999999</v>
      </c>
      <c r="G14" s="60">
        <v>46279</v>
      </c>
    </row>
    <row r="15" spans="1:7" x14ac:dyDescent="0.25">
      <c r="A15" s="55">
        <v>10</v>
      </c>
      <c r="B15" s="56">
        <v>1056249</v>
      </c>
      <c r="C15" s="57" t="s">
        <v>22</v>
      </c>
      <c r="D15" s="57" t="s">
        <v>12</v>
      </c>
      <c r="E15" s="58" t="s">
        <v>34</v>
      </c>
      <c r="F15" s="59">
        <v>-433.4</v>
      </c>
      <c r="G15" s="60">
        <v>46279</v>
      </c>
    </row>
    <row r="16" spans="1:7" x14ac:dyDescent="0.25">
      <c r="A16" s="55">
        <v>11</v>
      </c>
      <c r="B16" s="56">
        <v>49043</v>
      </c>
      <c r="C16" s="57" t="s">
        <v>22</v>
      </c>
      <c r="D16" s="57" t="s">
        <v>12</v>
      </c>
      <c r="E16" s="58" t="s">
        <v>35</v>
      </c>
      <c r="F16" s="59">
        <v>-4880</v>
      </c>
      <c r="G16" s="60">
        <v>46281</v>
      </c>
    </row>
    <row r="17" spans="1:7" x14ac:dyDescent="0.25">
      <c r="A17" s="55">
        <v>12</v>
      </c>
      <c r="B17" s="56">
        <v>3709</v>
      </c>
      <c r="C17" s="57" t="s">
        <v>22</v>
      </c>
      <c r="D17" s="57" t="s">
        <v>12</v>
      </c>
      <c r="E17" s="58" t="s">
        <v>23</v>
      </c>
      <c r="F17" s="59">
        <v>-312</v>
      </c>
      <c r="G17" s="60">
        <v>46282</v>
      </c>
    </row>
    <row r="18" spans="1:7" x14ac:dyDescent="0.25">
      <c r="A18" s="55">
        <v>13</v>
      </c>
      <c r="B18" s="56">
        <v>540163</v>
      </c>
      <c r="C18" s="57" t="s">
        <v>28</v>
      </c>
      <c r="D18" s="57" t="s">
        <v>12</v>
      </c>
      <c r="E18" s="58" t="s">
        <v>36</v>
      </c>
      <c r="F18" s="59">
        <v>-1733.48</v>
      </c>
      <c r="G18" s="60" t="s">
        <v>37</v>
      </c>
    </row>
    <row r="19" spans="1:7" x14ac:dyDescent="0.25">
      <c r="A19" s="55">
        <v>14</v>
      </c>
      <c r="B19" s="56">
        <v>2097</v>
      </c>
      <c r="C19" s="57" t="s">
        <v>38</v>
      </c>
      <c r="D19" s="57" t="s">
        <v>11</v>
      </c>
      <c r="E19" s="58" t="s">
        <v>39</v>
      </c>
      <c r="F19" s="59">
        <v>-7150</v>
      </c>
      <c r="G19" s="60">
        <v>46288</v>
      </c>
    </row>
    <row r="20" spans="1:7" x14ac:dyDescent="0.25">
      <c r="A20" s="55">
        <v>15</v>
      </c>
      <c r="B20" s="56">
        <v>29835</v>
      </c>
      <c r="C20" s="57" t="s">
        <v>22</v>
      </c>
      <c r="D20" s="57" t="s">
        <v>12</v>
      </c>
      <c r="E20" s="58" t="s">
        <v>40</v>
      </c>
      <c r="F20" s="59">
        <v>-1343.9</v>
      </c>
      <c r="G20" s="60" t="s">
        <v>41</v>
      </c>
    </row>
    <row r="21" spans="1:7" ht="15.75" thickBot="1" x14ac:dyDescent="0.3">
      <c r="A21" s="55">
        <v>16</v>
      </c>
      <c r="B21" s="56">
        <v>89785</v>
      </c>
      <c r="C21" s="57" t="s">
        <v>28</v>
      </c>
      <c r="D21" s="57" t="s">
        <v>12</v>
      </c>
      <c r="E21" s="58" t="s">
        <v>42</v>
      </c>
      <c r="F21" s="59">
        <v>-6623.14</v>
      </c>
      <c r="G21" s="60">
        <v>46289</v>
      </c>
    </row>
    <row r="22" spans="1:7" ht="15.75" thickBot="1" x14ac:dyDescent="0.3">
      <c r="A22" s="61" t="s">
        <v>43</v>
      </c>
      <c r="B22" s="62"/>
      <c r="C22" s="62"/>
      <c r="D22" s="62"/>
      <c r="E22" s="62"/>
      <c r="F22" s="63">
        <f>SUM(F6:F21)</f>
        <v>-42499.22</v>
      </c>
    </row>
  </sheetData>
  <autoFilter ref="A5:G22" xr:uid="{3B284A6B-02DB-4AC5-8CB7-6E757353B477}"/>
  <mergeCells count="3">
    <mergeCell ref="A1:G1"/>
    <mergeCell ref="A3:G3"/>
    <mergeCell ref="A22:E22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D14DF8-BB1C-441A-8315-CA05F0C077D8}"/>
</file>

<file path=customXml/itemProps2.xml><?xml version="1.0" encoding="utf-8"?>
<ds:datastoreItem xmlns:ds="http://schemas.openxmlformats.org/officeDocument/2006/customXml" ds:itemID="{96EFE583-9277-42D6-928E-4A15FF8C8607}"/>
</file>

<file path=customXml/itemProps3.xml><?xml version="1.0" encoding="utf-8"?>
<ds:datastoreItem xmlns:ds="http://schemas.openxmlformats.org/officeDocument/2006/customXml" ds:itemID="{A6D3A595-C98B-491B-B5DC-9526DBE559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2026-10-09T13:38:09Z</dcterms:created>
  <dcterms:modified xsi:type="dcterms:W3CDTF">2026-10-09T13:38:34Z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1369300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